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5 ea seadus/Eelarved/"/>
    </mc:Choice>
  </mc:AlternateContent>
  <xr:revisionPtr revIDLastSave="64" documentId="8_{9BE018F0-4FB5-4203-BEA2-C99AC3ECBA6C}" xr6:coauthVersionLast="47" xr6:coauthVersionMax="47" xr10:uidLastSave="{78AB1001-6C96-4769-8E80-B913685E9F19}"/>
  <bookViews>
    <workbookView xWindow="-120" yWindow="-120" windowWidth="29040" windowHeight="15720" xr2:uid="{6B2B7621-D651-4ABA-AA00-AE046CBB18D9}"/>
  </bookViews>
  <sheets>
    <sheet name="Lisa 4 RLK " sheetId="1" r:id="rId1"/>
  </sheets>
  <definedNames>
    <definedName name="_xlnm._FilterDatabase" localSheetId="0" hidden="1">'Lisa 4 RLK '!$A$13:$G$21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7" i="1"/>
  <c r="H16" i="1" s="1"/>
  <c r="H20" i="1"/>
  <c r="H12" i="1" l="1"/>
</calcChain>
</file>

<file path=xl/sharedStrings.xml><?xml version="1.0" encoding="utf-8"?>
<sst xmlns="http://schemas.openxmlformats.org/spreadsheetml/2006/main" count="41" uniqueCount="38">
  <si>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</si>
  <si>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</si>
  <si>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</si>
  <si>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</si>
  <si>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</si>
  <si>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</si>
  <si>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</si>
  <si>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</si>
  <si>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</si>
  <si>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</si>
  <si>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</si>
  <si>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</si>
  <si>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</si>
  <si>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</si>
  <si>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</si>
  <si>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XX010000</t>
  </si>
  <si>
    <t>Programmide ülene</t>
  </si>
  <si>
    <t>KÄIBEMAKS  KOKKU</t>
  </si>
  <si>
    <t>20</t>
  </si>
  <si>
    <t>10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</si>
  <si>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</si>
  <si>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TULEMUSVALDKOND  HEAOLU</t>
  </si>
  <si>
    <t>HE010103</t>
  </si>
  <si>
    <t>Kulud - tööjõukulud</t>
  </si>
  <si>
    <t>Kulud - majandamiskulud</t>
  </si>
  <si>
    <t>Riikliku Lepitaja Kantselei</t>
  </si>
  <si>
    <t>Tulud kokku</t>
  </si>
  <si>
    <t>Lisa 4</t>
  </si>
  <si>
    <t>EELARVE</t>
  </si>
  <si>
    <t>Konto</t>
  </si>
  <si>
    <t>50</t>
  </si>
  <si>
    <t>55</t>
  </si>
  <si>
    <t>601000</t>
  </si>
  <si>
    <t>Majandus- ja tööstusministri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2025. a eelarvete kinnitamine" juurde</t>
  </si>
  <si>
    <t>2025. aasta riigieelarve seadus (vastu võetud 11.12.2024)</t>
  </si>
  <si>
    <t>Kvaliteetse tööelu tagamine ja areng</t>
  </si>
  <si>
    <t>Käibemaksukulu majandamiskuludelt</t>
  </si>
  <si>
    <t>TÖÖTURU PROGRAMMI  KULUD 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</si>
</sst>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sz val="11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" fontId="1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3" fontId="8" fillId="0" borderId="0" xfId="1" applyNumberFormat="1" applyFont="1" applyAlignment="1" applyProtection="1">
      <alignment horizontal="right"/>
      <protection hidden="1"/>
    </xf>
    <xf numFmtId="0" fontId="13" fillId="2" borderId="2" xfId="0" applyFont="1" applyFill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7" fillId="0" borderId="0" xfId="0" applyFont="1"/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K25"/>
  <sheetViews>
    <sheetView tabSelected="1" zoomScaleNormal="100" workbookViewId="0">
      <selection activeCell="O21" sqref="O21"/>
    </sheetView>
  </sheetViews>
  <sheetFormatPr defaultRowHeight="15" x14ac:dyDescent="0.25"/>
  <cols>
    <col min="1" max="1" width="10.5703125" customWidth="1"/>
    <col min="2" max="2" width="23.140625" customWidth="1"/>
    <col min="3" max="3" width="7.42578125" style="1" customWidth="1"/>
    <col min="4" max="4" width="8.28515625" customWidth="1"/>
    <col min="5" max="5" width="19.5703125" customWidth="1"/>
    <col min="6" max="6" width="6.140625" customWidth="1"/>
    <col min="7" max="7" width="28.42578125" customWidth="1"/>
    <col min="8" max="8" width="11.7109375" customWidth="1"/>
  </cols>
  <sheetData>
    <row r="1" spans="1:11" x14ac:dyDescent="0.25">
      <c r="D1" s="2"/>
      <c r="E1" s="2"/>
      <c r="F1" s="47"/>
      <c r="G1" s="47"/>
      <c r="H1" s="3" t="s">
        <v>27</v>
      </c>
    </row>
    <row r="2" spans="1:11" ht="14.65" customHeight="1" x14ac:dyDescent="0.25">
      <c r="E2" s="46" t="s">
        <v>33</v>
      </c>
      <c r="F2" s="46"/>
      <c r="G2" s="46"/>
      <c r="H2" s="46"/>
      <c r="I2" s="4"/>
      <c r="J2" s="4"/>
      <c r="K2" s="4"/>
    </row>
    <row r="3" spans="1:11" ht="14.65" customHeight="1" x14ac:dyDescent="0.25">
      <c r="C3" s="4"/>
      <c r="D3" s="29"/>
      <c r="E3" s="46"/>
      <c r="F3" s="46"/>
      <c r="G3" s="46"/>
      <c r="H3" s="46"/>
    </row>
    <row r="4" spans="1:11" x14ac:dyDescent="0.25">
      <c r="C4" s="4"/>
      <c r="D4" s="4"/>
      <c r="E4" s="4"/>
      <c r="F4" s="4"/>
      <c r="G4" s="4"/>
    </row>
    <row r="5" spans="1:11" x14ac:dyDescent="0.25">
      <c r="A5" s="5" t="s">
        <v>25</v>
      </c>
    </row>
    <row r="6" spans="1:11" x14ac:dyDescent="0.25">
      <c r="A6" s="5"/>
      <c r="G6" s="6" t="s">
        <v>0</v>
      </c>
      <c r="H6" s="9">
        <v>0</v>
      </c>
    </row>
    <row r="7" spans="1:11" x14ac:dyDescent="0.25">
      <c r="A7" s="5"/>
      <c r="G7" s="12" t="s">
        <v>26</v>
      </c>
      <c r="H7" s="30">
        <f>SUM(H6)</f>
        <v>0</v>
      </c>
    </row>
    <row r="8" spans="1:11" x14ac:dyDescent="0.25">
      <c r="A8" s="8"/>
      <c r="G8" s="6" t="s">
        <v>1</v>
      </c>
      <c r="H8" s="9">
        <f>SUMIF($G$18:$G$18,"Investeeringud*",H$18:H$18)</f>
        <v>0</v>
      </c>
    </row>
    <row r="9" spans="1:11" x14ac:dyDescent="0.25">
      <c r="A9" s="8"/>
      <c r="G9" s="10" t="s">
        <v>2</v>
      </c>
      <c r="H9" s="9">
        <f>SUMIF($G$18:$G$19,"Kulud*",H$18:H$19)</f>
        <v>-143998</v>
      </c>
    </row>
    <row r="10" spans="1:11" x14ac:dyDescent="0.25">
      <c r="A10" s="8"/>
      <c r="G10" s="11" t="s">
        <v>3</v>
      </c>
      <c r="H10" s="9">
        <f>SUMIF($G$18:$G$18,"Põhivara kulum*",H$18:H$18)</f>
        <v>0</v>
      </c>
    </row>
    <row r="11" spans="1:11" x14ac:dyDescent="0.25">
      <c r="A11" s="8"/>
      <c r="G11" s="11" t="s">
        <v>4</v>
      </c>
      <c r="H11" s="9">
        <f>+SUBTOTAL(9, H21:H21)</f>
        <v>-4000</v>
      </c>
    </row>
    <row r="12" spans="1:11" x14ac:dyDescent="0.25">
      <c r="A12" s="8"/>
      <c r="G12" s="12" t="s">
        <v>5</v>
      </c>
      <c r="H12" s="13">
        <f>SUM(H8:H11)</f>
        <v>-147998</v>
      </c>
    </row>
    <row r="13" spans="1:11" ht="63.75" x14ac:dyDescent="0.25">
      <c r="A13" s="14" t="s">
        <v>6</v>
      </c>
      <c r="B13" s="14" t="s">
        <v>7</v>
      </c>
      <c r="C13" s="15" t="s">
        <v>8</v>
      </c>
      <c r="D13" s="14" t="s">
        <v>9</v>
      </c>
      <c r="E13" s="14" t="s">
        <v>10</v>
      </c>
      <c r="F13" s="14" t="s">
        <v>29</v>
      </c>
      <c r="G13" s="14" t="s">
        <v>11</v>
      </c>
      <c r="H13" s="33" t="s">
        <v>34</v>
      </c>
    </row>
    <row r="14" spans="1:11" x14ac:dyDescent="0.25">
      <c r="A14" s="16"/>
      <c r="B14" s="16"/>
      <c r="C14" s="17"/>
      <c r="D14" s="18"/>
      <c r="E14" s="19"/>
      <c r="F14" s="19"/>
      <c r="G14" s="20" t="s">
        <v>12</v>
      </c>
      <c r="H14" s="27" t="s">
        <v>28</v>
      </c>
    </row>
    <row r="15" spans="1:11" ht="18.95" customHeight="1" x14ac:dyDescent="0.25">
      <c r="A15" s="18" t="s">
        <v>13</v>
      </c>
      <c r="B15" s="18" t="s">
        <v>13</v>
      </c>
      <c r="C15" s="21" t="s">
        <v>13</v>
      </c>
      <c r="D15" s="18"/>
      <c r="E15" s="19"/>
      <c r="F15" s="19"/>
      <c r="G15" s="20" t="s">
        <v>14</v>
      </c>
      <c r="H15" s="28">
        <v>2025</v>
      </c>
    </row>
    <row r="16" spans="1:11" s="25" customFormat="1" x14ac:dyDescent="0.25">
      <c r="A16" s="43" t="s">
        <v>21</v>
      </c>
      <c r="B16" s="43"/>
      <c r="C16" s="34"/>
      <c r="D16" s="35"/>
      <c r="E16" s="35"/>
      <c r="F16" s="35"/>
      <c r="G16" s="35"/>
      <c r="H16" s="36">
        <f>+SUBTOTAL(9, H17:H19)</f>
        <v>-143998</v>
      </c>
    </row>
    <row r="17" spans="1:8" s="25" customFormat="1" x14ac:dyDescent="0.25">
      <c r="A17" s="31" t="s">
        <v>37</v>
      </c>
      <c r="B17" s="37"/>
      <c r="C17" s="38"/>
      <c r="D17" s="35"/>
      <c r="E17" s="35"/>
      <c r="F17" s="35"/>
      <c r="G17" s="35"/>
      <c r="H17" s="36">
        <f>+SUBTOTAL(9, H18:H19)</f>
        <v>-143998</v>
      </c>
    </row>
    <row r="18" spans="1:8" s="25" customFormat="1" ht="25.5" x14ac:dyDescent="0.25">
      <c r="A18" s="23" t="s">
        <v>22</v>
      </c>
      <c r="B18" s="39" t="s">
        <v>35</v>
      </c>
      <c r="C18" s="23" t="s">
        <v>18</v>
      </c>
      <c r="D18" s="26"/>
      <c r="E18" s="26"/>
      <c r="F18" s="32" t="s">
        <v>30</v>
      </c>
      <c r="G18" s="23" t="s">
        <v>23</v>
      </c>
      <c r="H18" s="7">
        <v>-127848</v>
      </c>
    </row>
    <row r="19" spans="1:8" s="25" customFormat="1" x14ac:dyDescent="0.25">
      <c r="A19" s="23"/>
      <c r="B19" s="23"/>
      <c r="C19" s="23" t="s">
        <v>18</v>
      </c>
      <c r="D19" s="26"/>
      <c r="E19" s="26"/>
      <c r="F19" s="32" t="s">
        <v>31</v>
      </c>
      <c r="G19" s="23" t="s">
        <v>24</v>
      </c>
      <c r="H19" s="7">
        <v>-16150</v>
      </c>
    </row>
    <row r="20" spans="1:8" s="42" customFormat="1" x14ac:dyDescent="0.25">
      <c r="A20" s="34" t="s">
        <v>17</v>
      </c>
      <c r="B20" s="40"/>
      <c r="C20" s="41"/>
      <c r="D20" s="40"/>
      <c r="E20" s="40"/>
      <c r="F20" s="40"/>
      <c r="G20" s="40"/>
      <c r="H20" s="36">
        <f>+SUBTOTAL(9, H21:H21)</f>
        <v>-4000</v>
      </c>
    </row>
    <row r="21" spans="1:8" s="25" customFormat="1" x14ac:dyDescent="0.2">
      <c r="A21" s="23" t="s">
        <v>15</v>
      </c>
      <c r="B21" s="23" t="s">
        <v>16</v>
      </c>
      <c r="C21" s="23" t="s">
        <v>19</v>
      </c>
      <c r="D21" s="23"/>
      <c r="E21" s="23"/>
      <c r="F21" s="32" t="s">
        <v>32</v>
      </c>
      <c r="G21" s="22" t="s">
        <v>36</v>
      </c>
      <c r="H21" s="7">
        <v>-4000</v>
      </c>
    </row>
    <row r="22" spans="1:8" ht="14.45" customHeight="1" x14ac:dyDescent="0.25"/>
    <row r="23" spans="1:8" ht="14.45" customHeight="1" x14ac:dyDescent="0.25">
      <c r="A23" s="44" t="s">
        <v>20</v>
      </c>
      <c r="B23" s="44"/>
      <c r="C23" s="44"/>
      <c r="D23" s="44"/>
      <c r="E23" s="44"/>
      <c r="F23" s="44"/>
      <c r="G23" s="44"/>
      <c r="H23" s="45"/>
    </row>
    <row r="24" spans="1:8" ht="27.6" customHeight="1" x14ac:dyDescent="0.25">
      <c r="A24" s="44"/>
      <c r="B24" s="44"/>
      <c r="C24" s="44"/>
      <c r="D24" s="44"/>
      <c r="E24" s="44"/>
      <c r="F24" s="44"/>
      <c r="G24" s="44"/>
      <c r="H24" s="45"/>
    </row>
    <row r="25" spans="1:8" x14ac:dyDescent="0.25">
      <c r="A25" s="24"/>
      <c r="B25" s="24"/>
      <c r="C25" s="24"/>
      <c r="D25" s="24"/>
      <c r="E25" s="24"/>
      <c r="F25" s="24"/>
      <c r="G25" s="24"/>
    </row>
  </sheetData>
  <autoFilter ref="A13:G21" xr:uid="{00000000-0001-0000-0000-000000000000}"/>
  <mergeCells count="3">
    <mergeCell ref="A16:B16"/>
    <mergeCell ref="A23:H24"/>
    <mergeCell ref="E2:H3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Lk &amp;P &amp;N-st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EFE549-093A-47B5-87AE-B599B8D25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607137-DAFE-481F-A3C9-5B43A8A33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DB6976-4D22-44FE-8B39-BF3B31B704D2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e6f0d7a7-7317-4211-b722-0acf268d17fd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9b483750-598d-46a0-877d-052f8f804d2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 RLK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Krista Fazijev - MKM</cp:lastModifiedBy>
  <cp:lastPrinted>2025-01-08T10:09:52Z</cp:lastPrinted>
  <dcterms:created xsi:type="dcterms:W3CDTF">2022-12-27T12:48:44Z</dcterms:created>
  <dcterms:modified xsi:type="dcterms:W3CDTF">2025-01-08T10:09:55Z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687000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2024-06-20T16:46:31Z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1c92ed89-49ec-479b-ac99-5e93c748ad9e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